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cklin RFP 21-107 Bid Response" sheetId="1" r:id="rId4"/>
  </sheets>
  <definedNames/>
  <calcPr/>
</workbook>
</file>

<file path=xl/sharedStrings.xml><?xml version="1.0" encoding="utf-8"?>
<sst xmlns="http://schemas.openxmlformats.org/spreadsheetml/2006/main" count="55" uniqueCount="35">
  <si>
    <t>ROCKLIN UNIFIED SCHOOL DISTRICT</t>
  </si>
  <si>
    <t xml:space="preserve">RFP Bid Assessment Worksheet </t>
  </si>
  <si>
    <t xml:space="preserve">Reviewed </t>
  </si>
  <si>
    <t>Notes:</t>
  </si>
  <si>
    <r>
      <rPr>
        <rFont val="Arial"/>
        <color theme="1"/>
        <sz val="8.0"/>
      </rPr>
      <t xml:space="preserve">*    Percentage weights must add up to 100%.  </t>
    </r>
    <r>
      <rPr>
        <rFont val="Arial"/>
        <b/>
        <color theme="1"/>
        <sz val="8.0"/>
      </rPr>
      <t>Price must be weighted the heaviest.</t>
    </r>
  </si>
  <si>
    <t>**   Evaluated on a scale of 1 to 5:  1=worst, 5=best.  Max score of 500</t>
  </si>
  <si>
    <t>***  Weight x Raw Score</t>
  </si>
  <si>
    <t>Description</t>
  </si>
  <si>
    <r>
      <rPr>
        <rFont val="Arial"/>
        <b/>
        <color theme="1"/>
        <sz val="10.0"/>
      </rPr>
      <t xml:space="preserve">Vendor Scoring  </t>
    </r>
    <r>
      <rPr>
        <rFont val="Arial"/>
        <b val="0"/>
        <color theme="1"/>
        <sz val="10.0"/>
      </rPr>
      <t xml:space="preserve"> (use additional worksheets if necessary)</t>
    </r>
  </si>
  <si>
    <t>RFP 21-107 Wireless Equipment</t>
  </si>
  <si>
    <t>Hardware</t>
  </si>
  <si>
    <t>Install/Config</t>
  </si>
  <si>
    <t>tax</t>
  </si>
  <si>
    <t>AAA Network</t>
  </si>
  <si>
    <t>AMSnet</t>
  </si>
  <si>
    <t>DGI</t>
  </si>
  <si>
    <t>GigaKom</t>
  </si>
  <si>
    <t>Immer1</t>
  </si>
  <si>
    <t>Raw</t>
  </si>
  <si>
    <t>Weighted</t>
  </si>
  <si>
    <t xml:space="preserve">Selection Criteria </t>
  </si>
  <si>
    <t>Weight*</t>
  </si>
  <si>
    <t>Score**</t>
  </si>
  <si>
    <t>Score***</t>
  </si>
  <si>
    <t>Price</t>
  </si>
  <si>
    <t>Experience of the Bidder</t>
  </si>
  <si>
    <t>References</t>
  </si>
  <si>
    <t>Responsiveness, Qualityand  Conformance with Proposal</t>
  </si>
  <si>
    <t>Bid equivilant Product.  Did not provide breakdown by part number in comparison or bid.  Did not provide grand total as requested in RFP by part number.</t>
  </si>
  <si>
    <t>AWARDED</t>
  </si>
  <si>
    <t>Bid reviewed by:</t>
  </si>
  <si>
    <t>Ryan Johnson - Chief Technology Officer</t>
  </si>
  <si>
    <t>Glenn Baker - Engineer</t>
  </si>
  <si>
    <t>Michael Garbett - Engineer</t>
  </si>
  <si>
    <t>Steve Bradley - Engineer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</si>
</sst>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20">
    <font>
      <sz val="11.0"/>
      <color theme="1"/>
      <name val="Calibri"/>
      <scheme val="minor"/>
    </font>
    <font>
      <b/>
      <sz val="12.0"/>
      <color theme="1"/>
      <name val="Arial"/>
    </font>
    <font>
      <b/>
      <sz val="10.0"/>
      <color theme="1"/>
      <name val="Arial"/>
    </font>
    <font>
      <b/>
      <u/>
      <sz val="12.0"/>
      <color theme="1"/>
      <name val="Times New Roman"/>
    </font>
    <font>
      <b/>
      <u/>
      <sz val="10.0"/>
      <color theme="1"/>
      <name val="Arial"/>
    </font>
    <font>
      <b/>
      <sz val="12.0"/>
      <color theme="1"/>
      <name val="Times New Roman"/>
    </font>
    <font>
      <u/>
      <sz val="8.0"/>
      <color theme="1"/>
      <name val="Arial"/>
    </font>
    <font>
      <sz val="8.0"/>
      <color theme="1"/>
      <name val="Arial"/>
    </font>
    <font>
      <sz val="10.0"/>
      <color theme="1"/>
      <name val="Arial"/>
    </font>
    <font>
      <sz val="11.0"/>
      <color theme="1"/>
      <name val="&quot;Times New Roman&quot;"/>
    </font>
    <font>
      <sz val="11.0"/>
      <color theme="1"/>
      <name val="Calibri"/>
    </font>
    <font>
      <sz val="9.0"/>
      <color theme="1"/>
      <name val="&quot;Times New Roman&quot;"/>
    </font>
    <font>
      <sz val="9.0"/>
      <color theme="1"/>
      <name val="Times New Roman"/>
    </font>
    <font>
      <b/>
      <sz val="9.0"/>
      <color theme="1"/>
      <name val="Times New Roman"/>
    </font>
    <font>
      <sz val="9.0"/>
      <color rgb="FF000000"/>
      <name val="Times New Roman"/>
    </font>
    <font>
      <color theme="1"/>
      <name val="Calibri"/>
      <scheme val="minor"/>
    </font>
    <font>
      <sz val="10.0"/>
      <color theme="1"/>
      <name val="Times New Roman"/>
    </font>
    <font/>
    <font>
      <b/>
      <color theme="1"/>
      <name val="Calibri"/>
      <scheme val="minor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9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 vertical="top"/>
    </xf>
    <xf borderId="0" fillId="0" fontId="2" numFmtId="0" xfId="0" applyAlignment="1" applyFont="1">
      <alignment vertical="top"/>
    </xf>
    <xf borderId="0" fillId="0" fontId="3" numFmtId="0" xfId="0" applyFont="1"/>
    <xf borderId="0" fillId="0" fontId="4" numFmtId="0" xfId="0" applyFont="1"/>
    <xf borderId="0" fillId="0" fontId="0" numFmtId="0" xfId="0" applyFont="1"/>
    <xf borderId="0" fillId="0" fontId="5" numFmtId="0" xfId="0" applyAlignment="1" applyFont="1">
      <alignment readingOrder="0"/>
    </xf>
    <xf borderId="0" fillId="0" fontId="2" numFmtId="0" xfId="0" applyFont="1"/>
    <xf borderId="1" fillId="0" fontId="6" numFmtId="0" xfId="0" applyBorder="1" applyFont="1"/>
    <xf borderId="2" fillId="0" fontId="0" numFmtId="0" xfId="0" applyBorder="1" applyFont="1"/>
    <xf borderId="3" fillId="0" fontId="0" numFmtId="0" xfId="0" applyBorder="1" applyFont="1"/>
    <xf borderId="4" fillId="0" fontId="7" numFmtId="0" xfId="0" applyBorder="1" applyFont="1"/>
    <xf borderId="5" fillId="0" fontId="0" numFmtId="0" xfId="0" applyBorder="1" applyFont="1"/>
    <xf borderId="0" fillId="0" fontId="8" numFmtId="0" xfId="0" applyFont="1"/>
    <xf borderId="6" fillId="0" fontId="7" numFmtId="0" xfId="0" applyBorder="1" applyFont="1"/>
    <xf borderId="7" fillId="0" fontId="0" numFmtId="0" xfId="0" applyBorder="1" applyFont="1"/>
    <xf borderId="8" fillId="0" fontId="0" numFmtId="0" xfId="0" applyBorder="1" applyFont="1"/>
    <xf borderId="0" fillId="0" fontId="7" numFmtId="0" xfId="0" applyFont="1"/>
    <xf borderId="9" fillId="2" fontId="8" numFmtId="0" xfId="0" applyAlignment="1" applyBorder="1" applyFill="1" applyFont="1">
      <alignment horizontal="left"/>
    </xf>
    <xf borderId="9" fillId="2" fontId="8" numFmtId="0" xfId="0" applyBorder="1" applyFont="1"/>
    <xf borderId="10" fillId="2" fontId="8" numFmtId="0" xfId="0" applyBorder="1" applyFont="1"/>
    <xf borderId="0" fillId="0" fontId="2" numFmtId="0" xfId="0" applyAlignment="1" applyFont="1">
      <alignment horizontal="left" readingOrder="0" vertical="center"/>
    </xf>
    <xf borderId="0" fillId="0" fontId="8" numFmtId="0" xfId="0" applyAlignment="1" applyFont="1">
      <alignment horizontal="center" vertical="center"/>
    </xf>
    <xf borderId="0" fillId="0" fontId="8" numFmtId="1" xfId="0" applyAlignment="1" applyFont="1" applyNumberForma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8" numFmtId="0" xfId="0" applyAlignment="1" applyFont="1">
      <alignment vertical="center"/>
    </xf>
    <xf borderId="0" fillId="0" fontId="9" numFmtId="0" xfId="0" applyAlignment="1" applyFont="1">
      <alignment vertical="bottom"/>
    </xf>
    <xf borderId="0" fillId="0" fontId="10" numFmtId="0" xfId="0" applyFont="1"/>
    <xf borderId="0" fillId="0" fontId="10" numFmtId="1" xfId="0" applyFont="1" applyNumberFormat="1"/>
    <xf borderId="0" fillId="0" fontId="10" numFmtId="164" xfId="0" applyFont="1" applyNumberFormat="1"/>
    <xf borderId="0" fillId="0" fontId="11" numFmtId="164" xfId="0" applyAlignment="1" applyFont="1" applyNumberFormat="1">
      <alignment horizontal="right" readingOrder="0" vertical="bottom"/>
    </xf>
    <xf borderId="0" fillId="0" fontId="9" numFmtId="0" xfId="0" applyAlignment="1" applyFont="1">
      <alignment vertical="bottom"/>
    </xf>
    <xf borderId="0" fillId="0" fontId="10" numFmtId="0" xfId="0" applyAlignment="1" applyFont="1">
      <alignment vertical="bottom"/>
    </xf>
    <xf borderId="0" fillId="0" fontId="10" numFmtId="0" xfId="0" applyAlignment="1" applyFont="1">
      <alignment vertical="bottom"/>
    </xf>
    <xf borderId="0" fillId="3" fontId="10" numFmtId="0" xfId="0" applyAlignment="1" applyFill="1" applyFont="1">
      <alignment vertical="bottom"/>
    </xf>
    <xf borderId="0" fillId="3" fontId="11" numFmtId="164" xfId="0" applyAlignment="1" applyFont="1" applyNumberFormat="1">
      <alignment horizontal="right" readingOrder="0" vertical="bottom"/>
    </xf>
    <xf borderId="11" fillId="0" fontId="9" numFmtId="0" xfId="0" applyAlignment="1" applyBorder="1" applyFont="1">
      <alignment shrinkToFit="0" vertical="bottom" wrapText="0"/>
    </xf>
    <xf borderId="0" fillId="3" fontId="11" numFmtId="164" xfId="0" applyAlignment="1" applyFont="1" applyNumberFormat="1">
      <alignment horizontal="right" vertical="bottom"/>
    </xf>
    <xf borderId="0" fillId="0" fontId="12" numFmtId="0" xfId="0" applyFont="1"/>
    <xf borderId="0" fillId="0" fontId="12" numFmtId="0" xfId="0" applyAlignment="1" applyFont="1">
      <alignment horizontal="center" vertical="center"/>
    </xf>
    <xf borderId="0" fillId="0" fontId="12" numFmtId="1" xfId="0" applyAlignment="1" applyFont="1" applyNumberFormat="1">
      <alignment horizontal="center" vertical="center"/>
    </xf>
    <xf borderId="0" fillId="0" fontId="13" numFmtId="0" xfId="0" applyAlignment="1" applyFont="1">
      <alignment horizontal="center" vertical="center"/>
    </xf>
    <xf borderId="7" fillId="0" fontId="12" numFmtId="164" xfId="0" applyAlignment="1" applyBorder="1" applyFont="1" applyNumberFormat="1">
      <alignment horizontal="center" readingOrder="0" vertical="center"/>
    </xf>
    <xf borderId="7" fillId="0" fontId="12" numFmtId="164" xfId="0" applyBorder="1" applyFont="1" applyNumberFormat="1"/>
    <xf borderId="0" fillId="0" fontId="12" numFmtId="164" xfId="0" applyAlignment="1" applyFont="1" applyNumberFormat="1">
      <alignment horizontal="center" vertical="center"/>
    </xf>
    <xf borderId="0" fillId="0" fontId="12" numFmtId="0" xfId="0" applyAlignment="1" applyFont="1">
      <alignment readingOrder="0"/>
    </xf>
    <xf borderId="0" fillId="0" fontId="12" numFmtId="164" xfId="0" applyFont="1" applyNumberFormat="1"/>
    <xf borderId="0" fillId="0" fontId="14" numFmtId="0" xfId="0" applyAlignment="1" applyFont="1">
      <alignment readingOrder="0"/>
    </xf>
    <xf borderId="0" fillId="3" fontId="14" numFmtId="0" xfId="0" applyAlignment="1" applyFont="1">
      <alignment readingOrder="0"/>
    </xf>
    <xf borderId="0" fillId="3" fontId="12" numFmtId="164" xfId="0" applyFont="1" applyNumberFormat="1"/>
    <xf borderId="1" fillId="0" fontId="8" numFmtId="0" xfId="0" applyAlignment="1" applyBorder="1" applyFont="1">
      <alignment horizontal="left"/>
    </xf>
    <xf borderId="2" fillId="0" fontId="8" numFmtId="0" xfId="0" applyBorder="1" applyFont="1"/>
    <xf borderId="3" fillId="0" fontId="8" numFmtId="0" xfId="0" applyBorder="1" applyFont="1"/>
    <xf borderId="12" fillId="0" fontId="2" numFmtId="0" xfId="0" applyAlignment="1" applyBorder="1" applyFont="1">
      <alignment horizontal="center"/>
    </xf>
    <xf borderId="13" fillId="0" fontId="2" numFmtId="0" xfId="0" applyAlignment="1" applyBorder="1" applyFont="1">
      <alignment horizontal="center"/>
    </xf>
    <xf borderId="13" fillId="3" fontId="2" numFmtId="0" xfId="0" applyAlignment="1" applyBorder="1" applyFont="1">
      <alignment horizontal="center"/>
    </xf>
    <xf borderId="0" fillId="0" fontId="2" numFmtId="0" xfId="0" applyAlignment="1" applyFont="1">
      <alignment horizontal="center"/>
    </xf>
    <xf borderId="6" fillId="0" fontId="8" numFmtId="0" xfId="0" applyAlignment="1" applyBorder="1" applyFont="1">
      <alignment horizontal="left"/>
    </xf>
    <xf borderId="7" fillId="0" fontId="8" numFmtId="0" xfId="0" applyBorder="1" applyFont="1"/>
    <xf borderId="8" fillId="0" fontId="2" numFmtId="0" xfId="0" applyAlignment="1" applyBorder="1" applyFont="1">
      <alignment horizontal="center"/>
    </xf>
    <xf borderId="14" fillId="0" fontId="2" numFmtId="0" xfId="0" applyAlignment="1" applyBorder="1" applyFont="1">
      <alignment horizontal="center"/>
    </xf>
    <xf borderId="14" fillId="3" fontId="2" numFmtId="0" xfId="0" applyAlignment="1" applyBorder="1" applyFont="1">
      <alignment horizontal="center"/>
    </xf>
    <xf borderId="4" fillId="0" fontId="8" numFmtId="0" xfId="0" applyAlignment="1" applyBorder="1" applyFont="1">
      <alignment horizontal="left"/>
    </xf>
    <xf borderId="5" fillId="0" fontId="8" numFmtId="0" xfId="0" applyBorder="1" applyFont="1"/>
    <xf borderId="12" fillId="0" fontId="8" numFmtId="0" xfId="0" applyBorder="1" applyFont="1"/>
    <xf borderId="13" fillId="0" fontId="8" numFmtId="0" xfId="0" applyBorder="1" applyFont="1"/>
    <xf borderId="13" fillId="3" fontId="8" numFmtId="0" xfId="0" applyBorder="1" applyFont="1"/>
    <xf borderId="6" fillId="0" fontId="8" numFmtId="0" xfId="0" applyAlignment="1" applyBorder="1" applyFont="1">
      <alignment horizontal="left" vertical="center"/>
    </xf>
    <xf borderId="8" fillId="0" fontId="2" numFmtId="0" xfId="0" applyAlignment="1" applyBorder="1" applyFont="1">
      <alignment vertical="center"/>
    </xf>
    <xf borderId="14" fillId="0" fontId="8" numFmtId="1" xfId="0" applyAlignment="1" applyBorder="1" applyFont="1" applyNumberFormat="1">
      <alignment horizontal="center" vertical="center"/>
    </xf>
    <xf borderId="14" fillId="0" fontId="8" numFmtId="0" xfId="0" applyAlignment="1" applyBorder="1" applyFont="1">
      <alignment readingOrder="0" vertical="center"/>
    </xf>
    <xf borderId="14" fillId="0" fontId="8" numFmtId="0" xfId="0" applyAlignment="1" applyBorder="1" applyFont="1">
      <alignment vertical="center"/>
    </xf>
    <xf borderId="14" fillId="3" fontId="8" numFmtId="0" xfId="0" applyAlignment="1" applyBorder="1" applyFont="1">
      <alignment readingOrder="0" vertical="center"/>
    </xf>
    <xf borderId="14" fillId="3" fontId="8" numFmtId="0" xfId="0" applyAlignment="1" applyBorder="1" applyFont="1">
      <alignment vertical="center"/>
    </xf>
    <xf borderId="15" fillId="0" fontId="8" numFmtId="0" xfId="0" applyAlignment="1" applyBorder="1" applyFont="1">
      <alignment horizontal="left" vertical="center"/>
    </xf>
    <xf borderId="16" fillId="0" fontId="2" numFmtId="0" xfId="0" applyAlignment="1" applyBorder="1" applyFont="1">
      <alignment vertical="center"/>
    </xf>
    <xf borderId="11" fillId="0" fontId="8" numFmtId="1" xfId="0" applyAlignment="1" applyBorder="1" applyFont="1" applyNumberFormat="1">
      <alignment horizontal="center" vertical="center"/>
    </xf>
    <xf borderId="15" fillId="0" fontId="0" numFmtId="0" xfId="0" applyAlignment="1" applyBorder="1" applyFont="1">
      <alignment horizontal="left" vertical="center"/>
    </xf>
    <xf borderId="15" fillId="0" fontId="0" numFmtId="0" xfId="0" applyAlignment="1" applyBorder="1" applyFont="1">
      <alignment horizontal="left" shrinkToFit="0" vertical="center" wrapText="1"/>
    </xf>
    <xf borderId="0" fillId="0" fontId="8" numFmtId="0" xfId="0" applyAlignment="1" applyFont="1">
      <alignment horizontal="left"/>
    </xf>
    <xf borderId="0" fillId="0" fontId="8" numFmtId="2" xfId="0" applyFont="1" applyNumberFormat="1"/>
    <xf borderId="9" fillId="0" fontId="8" numFmtId="0" xfId="0" applyAlignment="1" applyBorder="1" applyFont="1">
      <alignment vertical="center"/>
    </xf>
    <xf borderId="0" fillId="0" fontId="8" numFmtId="0" xfId="0" applyAlignment="1" applyFont="1">
      <alignment readingOrder="0"/>
    </xf>
    <xf borderId="0" fillId="3" fontId="15" numFmtId="0" xfId="0" applyFont="1"/>
    <xf borderId="0" fillId="3" fontId="8" numFmtId="0" xfId="0" applyAlignment="1" applyFont="1">
      <alignment vertical="center"/>
    </xf>
    <xf borderId="17" fillId="0" fontId="16" numFmtId="0" xfId="0" applyAlignment="1" applyBorder="1" applyFont="1">
      <alignment readingOrder="0" shrinkToFit="0" wrapText="1"/>
    </xf>
    <xf borderId="18" fillId="0" fontId="17" numFmtId="0" xfId="0" applyBorder="1" applyFont="1"/>
    <xf borderId="0" fillId="0" fontId="18" numFmtId="0" xfId="0" applyAlignment="1" applyFont="1">
      <alignment readingOrder="0" vertical="top"/>
    </xf>
    <xf borderId="7" fillId="0" fontId="15" numFmtId="0" xfId="0" applyBorder="1" applyFont="1"/>
    <xf borderId="11" fillId="4" fontId="19" numFmtId="0" xfId="0" applyAlignment="1" applyBorder="1" applyFill="1" applyFont="1">
      <alignment shrinkToFit="0" vertical="bottom" wrapText="0"/>
    </xf>
    <xf borderId="11" fillId="0" fontId="10" numFmtId="0" xfId="0" applyAlignment="1" applyBorder="1" applyFont="1">
      <alignment shrinkToFit="0" vertical="bottom" wrapText="0"/>
    </xf>
    <xf borderId="11" fillId="0" fontId="10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6.57"/>
    <col customWidth="1" min="3" max="3" width="8.71"/>
    <col customWidth="1" min="4" max="4" width="3.0"/>
    <col customWidth="1" min="5" max="5" width="12.57"/>
    <col customWidth="1" min="6" max="6" width="13.71"/>
    <col customWidth="1" min="7" max="7" width="2.57"/>
    <col customWidth="1" min="8" max="8" width="8.71"/>
    <col customWidth="1" min="9" max="9" width="11.71"/>
    <col customWidth="1" min="10" max="10" width="3.43"/>
    <col customWidth="1" min="11" max="11" width="8.71"/>
    <col customWidth="1" min="12" max="12" width="13.43"/>
    <col customWidth="1" min="13" max="13" width="2.86"/>
    <col customWidth="1" min="14" max="14" width="8.71"/>
    <col customWidth="1" min="15" max="15" width="10.29"/>
    <col customWidth="1" min="16" max="16" width="3.71"/>
    <col customWidth="1" min="17" max="17" width="8.71"/>
    <col customWidth="1" min="18" max="18" width="14.14"/>
    <col customWidth="1" min="19" max="19" width="3.29"/>
    <col customWidth="1" min="20" max="36" width="8.71"/>
  </cols>
  <sheetData>
    <row r="1">
      <c r="A1" s="1" t="s">
        <v>0</v>
      </c>
    </row>
    <row r="2">
      <c r="A2" s="1"/>
    </row>
    <row r="3" ht="13.5" customHeight="1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4" t="s">
        <v>2</v>
      </c>
      <c r="B4" s="5"/>
      <c r="C4" s="5"/>
      <c r="D4" s="6"/>
      <c r="E4" s="7"/>
      <c r="F4" s="8"/>
      <c r="G4" s="8"/>
      <c r="I4" s="8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N5" s="6"/>
    </row>
    <row r="6">
      <c r="A6" s="6"/>
      <c r="E6" s="9" t="s">
        <v>3</v>
      </c>
      <c r="F6" s="10"/>
      <c r="G6" s="10"/>
      <c r="H6" s="10"/>
      <c r="I6" s="10"/>
      <c r="J6" s="10"/>
      <c r="K6" s="10"/>
      <c r="L6" s="11"/>
      <c r="M6" s="6"/>
      <c r="N6" s="6"/>
    </row>
    <row r="7">
      <c r="A7" s="6"/>
      <c r="E7" s="12" t="s">
        <v>4</v>
      </c>
      <c r="F7" s="6"/>
      <c r="G7" s="6"/>
      <c r="H7" s="6"/>
      <c r="I7" s="6"/>
      <c r="J7" s="6"/>
      <c r="K7" s="6"/>
      <c r="L7" s="13"/>
      <c r="M7" s="6"/>
    </row>
    <row r="8">
      <c r="A8" s="6"/>
      <c r="E8" s="12" t="s">
        <v>5</v>
      </c>
      <c r="F8" s="6"/>
      <c r="G8" s="6"/>
      <c r="H8" s="6"/>
      <c r="I8" s="6"/>
      <c r="J8" s="6"/>
      <c r="K8" s="6"/>
      <c r="L8" s="13"/>
      <c r="M8" s="6"/>
    </row>
    <row r="9" ht="12.75" customHeight="1">
      <c r="A9" s="14"/>
      <c r="E9" s="15" t="s">
        <v>6</v>
      </c>
      <c r="F9" s="16"/>
      <c r="G9" s="16"/>
      <c r="H9" s="16"/>
      <c r="I9" s="16"/>
      <c r="J9" s="16"/>
      <c r="K9" s="16"/>
      <c r="L9" s="17"/>
      <c r="M9" s="6"/>
    </row>
    <row r="10" ht="12.75" customHeight="1">
      <c r="A10" s="14"/>
      <c r="E10" s="18"/>
      <c r="F10" s="6"/>
      <c r="G10" s="6"/>
      <c r="H10" s="6"/>
      <c r="I10" s="6"/>
      <c r="J10" s="6"/>
      <c r="K10" s="6"/>
      <c r="L10" s="6"/>
      <c r="M10" s="6"/>
    </row>
    <row r="11" ht="12.75" customHeight="1">
      <c r="A11" s="14"/>
      <c r="E11" s="18"/>
      <c r="F11" s="6"/>
      <c r="G11" s="6"/>
      <c r="H11" s="6"/>
      <c r="I11" s="6"/>
      <c r="J11" s="6"/>
      <c r="K11" s="6"/>
      <c r="L11" s="6"/>
      <c r="M11" s="6"/>
    </row>
    <row r="12">
      <c r="A12" s="8" t="s">
        <v>7</v>
      </c>
      <c r="E12" s="8" t="s">
        <v>8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>
      <c r="A13" s="19"/>
      <c r="B13" s="20"/>
      <c r="C13" s="20"/>
      <c r="D13" s="20"/>
      <c r="E13" s="21"/>
      <c r="F13" s="21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</row>
    <row r="14" ht="24.0" customHeight="1">
      <c r="A14" s="22" t="s">
        <v>9</v>
      </c>
      <c r="B14" s="23"/>
      <c r="C14" s="24"/>
      <c r="D14" s="25"/>
      <c r="E14" s="26"/>
      <c r="F14" s="26"/>
      <c r="G14" s="23"/>
      <c r="AG14" s="6"/>
      <c r="AJ14" s="6"/>
    </row>
    <row r="15">
      <c r="A15" s="27"/>
      <c r="B15" s="28"/>
      <c r="C15" s="29"/>
      <c r="D15" s="28"/>
      <c r="E15" s="30"/>
      <c r="F15" s="31"/>
      <c r="G15" s="30"/>
      <c r="H15" s="32"/>
      <c r="I15" s="31"/>
      <c r="J15" s="33"/>
      <c r="K15" s="34"/>
      <c r="L15" s="31"/>
      <c r="M15" s="33"/>
      <c r="N15" s="34"/>
      <c r="O15" s="31"/>
      <c r="P15" s="33"/>
      <c r="Q15" s="34"/>
      <c r="R15" s="31"/>
      <c r="S15" s="33"/>
      <c r="T15" s="34"/>
      <c r="U15" s="31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>
      <c r="A16" s="27" t="s">
        <v>10</v>
      </c>
      <c r="B16" s="28"/>
      <c r="C16" s="29"/>
      <c r="D16" s="28"/>
      <c r="E16" s="30"/>
      <c r="F16" s="31">
        <v>479195.38</v>
      </c>
      <c r="G16" s="30"/>
      <c r="H16" s="32"/>
      <c r="I16" s="31">
        <v>218043.87</v>
      </c>
      <c r="J16" s="33"/>
      <c r="K16" s="34"/>
      <c r="L16" s="31">
        <v>374223.4</v>
      </c>
      <c r="M16" s="33"/>
      <c r="N16" s="34"/>
      <c r="O16" s="31">
        <v>572458.94</v>
      </c>
      <c r="P16" s="33"/>
      <c r="Q16" s="35"/>
      <c r="R16" s="36">
        <v>325046.79</v>
      </c>
      <c r="S16" s="33"/>
      <c r="T16" s="34"/>
      <c r="U16" s="31">
        <v>0.0</v>
      </c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>
      <c r="A17" s="37" t="s">
        <v>11</v>
      </c>
      <c r="B17" s="28"/>
      <c r="C17" s="29"/>
      <c r="D17" s="28"/>
      <c r="E17" s="30"/>
      <c r="F17" s="31">
        <v>0.0</v>
      </c>
      <c r="G17" s="30"/>
      <c r="H17" s="32"/>
      <c r="I17" s="31">
        <v>0.0</v>
      </c>
      <c r="J17" s="33"/>
      <c r="K17" s="34"/>
      <c r="L17" s="31">
        <v>0.0</v>
      </c>
      <c r="M17" s="33"/>
      <c r="N17" s="34"/>
      <c r="O17" s="31">
        <v>0.0</v>
      </c>
      <c r="P17" s="33"/>
      <c r="Q17" s="35"/>
      <c r="R17" s="38">
        <v>0.0</v>
      </c>
      <c r="S17" s="33"/>
      <c r="T17" s="34"/>
      <c r="U17" s="31">
        <v>0.0</v>
      </c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</row>
    <row r="18">
      <c r="A18" s="27" t="s">
        <v>12</v>
      </c>
      <c r="B18" s="28"/>
      <c r="C18" s="29"/>
      <c r="D18" s="28"/>
      <c r="E18" s="30"/>
      <c r="F18" s="31">
        <v>34741.67</v>
      </c>
      <c r="G18" s="30"/>
      <c r="H18" s="32"/>
      <c r="I18" s="31">
        <v>11958.08</v>
      </c>
      <c r="J18" s="33"/>
      <c r="K18" s="34"/>
      <c r="L18" s="31">
        <v>27131.2</v>
      </c>
      <c r="M18" s="33"/>
      <c r="N18" s="34"/>
      <c r="O18" s="31">
        <v>28806.4</v>
      </c>
      <c r="P18" s="33"/>
      <c r="Q18" s="35"/>
      <c r="R18" s="36">
        <v>19192.25</v>
      </c>
      <c r="S18" s="33"/>
      <c r="T18" s="34"/>
      <c r="U18" s="31">
        <v>0.0</v>
      </c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</row>
    <row r="19">
      <c r="A19" s="39"/>
      <c r="B19" s="40"/>
      <c r="C19" s="41"/>
      <c r="D19" s="42"/>
      <c r="E19" s="43" t="s">
        <v>13</v>
      </c>
      <c r="F19" s="44">
        <f>SUM(F18,F16)</f>
        <v>513937.05</v>
      </c>
      <c r="G19" s="45"/>
      <c r="H19" s="46" t="s">
        <v>14</v>
      </c>
      <c r="I19" s="47">
        <f>SUM(I18,I16)</f>
        <v>230001.95</v>
      </c>
      <c r="J19" s="39"/>
      <c r="K19" s="48" t="s">
        <v>15</v>
      </c>
      <c r="L19" s="47">
        <f>SUM(L18,L16)</f>
        <v>401354.6</v>
      </c>
      <c r="M19" s="39"/>
      <c r="N19" s="48" t="s">
        <v>16</v>
      </c>
      <c r="O19" s="47">
        <f>SUM(O18,O16)</f>
        <v>601265.34</v>
      </c>
      <c r="P19" s="39"/>
      <c r="Q19" s="49" t="s">
        <v>17</v>
      </c>
      <c r="R19" s="50">
        <f>SUM(R16,R18)</f>
        <v>344239.04</v>
      </c>
      <c r="S19" s="39"/>
      <c r="T19" s="48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</row>
    <row r="20">
      <c r="A20" s="51"/>
      <c r="B20" s="52"/>
      <c r="C20" s="53"/>
      <c r="D20" s="14"/>
      <c r="E20" s="54" t="s">
        <v>18</v>
      </c>
      <c r="F20" s="54" t="s">
        <v>19</v>
      </c>
      <c r="G20" s="14"/>
      <c r="H20" s="55" t="s">
        <v>18</v>
      </c>
      <c r="I20" s="55" t="s">
        <v>19</v>
      </c>
      <c r="K20" s="55" t="s">
        <v>18</v>
      </c>
      <c r="L20" s="55" t="s">
        <v>19</v>
      </c>
      <c r="M20" s="55"/>
      <c r="N20" s="55" t="s">
        <v>18</v>
      </c>
      <c r="O20" s="55" t="s">
        <v>19</v>
      </c>
      <c r="Q20" s="56" t="s">
        <v>18</v>
      </c>
      <c r="R20" s="56" t="s">
        <v>19</v>
      </c>
      <c r="S20" s="6"/>
      <c r="T20" s="55" t="s">
        <v>18</v>
      </c>
      <c r="U20" s="55" t="s">
        <v>19</v>
      </c>
      <c r="V20" s="6"/>
      <c r="W20" s="57"/>
      <c r="X20" s="57"/>
      <c r="Y20" s="6"/>
      <c r="Z20" s="57"/>
      <c r="AA20" s="57"/>
      <c r="AB20" s="6"/>
      <c r="AC20" s="57"/>
      <c r="AD20" s="57"/>
    </row>
    <row r="21">
      <c r="A21" s="58" t="s">
        <v>20</v>
      </c>
      <c r="B21" s="59"/>
      <c r="C21" s="60" t="s">
        <v>21</v>
      </c>
      <c r="D21" s="59"/>
      <c r="E21" s="61" t="s">
        <v>22</v>
      </c>
      <c r="F21" s="61" t="s">
        <v>23</v>
      </c>
      <c r="G21" s="59"/>
      <c r="H21" s="61" t="s">
        <v>22</v>
      </c>
      <c r="I21" s="61" t="s">
        <v>23</v>
      </c>
      <c r="K21" s="61" t="s">
        <v>22</v>
      </c>
      <c r="L21" s="61" t="s">
        <v>23</v>
      </c>
      <c r="M21" s="61"/>
      <c r="N21" s="61" t="s">
        <v>22</v>
      </c>
      <c r="O21" s="61" t="s">
        <v>23</v>
      </c>
      <c r="Q21" s="62" t="s">
        <v>22</v>
      </c>
      <c r="R21" s="62" t="s">
        <v>23</v>
      </c>
      <c r="S21" s="6"/>
      <c r="T21" s="61" t="s">
        <v>22</v>
      </c>
      <c r="U21" s="61" t="s">
        <v>23</v>
      </c>
      <c r="V21" s="6"/>
      <c r="W21" s="57"/>
      <c r="X21" s="57"/>
      <c r="Y21" s="6"/>
      <c r="Z21" s="57"/>
      <c r="AA21" s="57"/>
      <c r="AB21" s="6"/>
      <c r="AC21" s="57"/>
      <c r="AD21" s="57"/>
    </row>
    <row r="22">
      <c r="A22" s="63"/>
      <c r="B22" s="64"/>
      <c r="C22" s="65"/>
      <c r="D22" s="14"/>
      <c r="E22" s="66"/>
      <c r="F22" s="66"/>
      <c r="G22" s="14"/>
      <c r="H22" s="66"/>
      <c r="I22" s="66"/>
      <c r="K22" s="66"/>
      <c r="L22" s="66"/>
      <c r="M22" s="66"/>
      <c r="N22" s="66"/>
      <c r="O22" s="66"/>
      <c r="Q22" s="67"/>
      <c r="R22" s="67"/>
      <c r="S22" s="6"/>
      <c r="T22" s="66"/>
      <c r="U22" s="66"/>
      <c r="V22" s="6"/>
      <c r="W22" s="14"/>
      <c r="X22" s="14"/>
      <c r="Y22" s="6"/>
      <c r="Z22" s="14"/>
      <c r="AA22" s="14"/>
      <c r="AB22" s="6"/>
      <c r="AC22" s="14"/>
      <c r="AD22" s="14"/>
    </row>
    <row r="23">
      <c r="A23" s="68" t="s">
        <v>24</v>
      </c>
      <c r="B23" s="69"/>
      <c r="C23" s="70">
        <v>30.0</v>
      </c>
      <c r="D23" s="26"/>
      <c r="E23" s="71">
        <v>2.0</v>
      </c>
      <c r="F23" s="72">
        <f t="shared" ref="F23:F26" si="1">E23*$C$24</f>
        <v>50</v>
      </c>
      <c r="G23" s="26"/>
      <c r="H23" s="71">
        <v>5.0</v>
      </c>
      <c r="I23" s="72">
        <f>H23*$C$23</f>
        <v>150</v>
      </c>
      <c r="K23" s="71">
        <v>3.0</v>
      </c>
      <c r="L23" s="72">
        <f>K23*$C$23</f>
        <v>90</v>
      </c>
      <c r="M23" s="72"/>
      <c r="N23" s="71">
        <v>1.0</v>
      </c>
      <c r="O23" s="72">
        <f>N23*$C$23</f>
        <v>30</v>
      </c>
      <c r="Q23" s="73">
        <v>4.0</v>
      </c>
      <c r="R23" s="74">
        <f>Q23*$C$23</f>
        <v>120</v>
      </c>
      <c r="S23" s="6"/>
      <c r="T23" s="71"/>
      <c r="U23" s="72">
        <f>T23*$C$23</f>
        <v>0</v>
      </c>
      <c r="V23" s="6"/>
      <c r="W23" s="26"/>
      <c r="X23" s="26"/>
      <c r="Y23" s="6"/>
      <c r="Z23" s="26"/>
      <c r="AA23" s="26"/>
      <c r="AB23" s="6"/>
      <c r="AC23" s="26"/>
      <c r="AD23" s="26"/>
    </row>
    <row r="24">
      <c r="A24" s="75" t="s">
        <v>25</v>
      </c>
      <c r="B24" s="76"/>
      <c r="C24" s="77">
        <v>25.0</v>
      </c>
      <c r="D24" s="26"/>
      <c r="E24" s="71">
        <v>1.0</v>
      </c>
      <c r="F24" s="72">
        <f t="shared" si="1"/>
        <v>25</v>
      </c>
      <c r="G24" s="26"/>
      <c r="H24" s="71">
        <v>3.0</v>
      </c>
      <c r="I24" s="72">
        <f>H24*$C$24</f>
        <v>75</v>
      </c>
      <c r="K24" s="71">
        <v>3.0</v>
      </c>
      <c r="L24" s="72">
        <f>K24*$C$24</f>
        <v>75</v>
      </c>
      <c r="M24" s="72"/>
      <c r="N24" s="71">
        <v>1.0</v>
      </c>
      <c r="O24" s="72">
        <f>N24*$C$24</f>
        <v>25</v>
      </c>
      <c r="Q24" s="73">
        <v>5.0</v>
      </c>
      <c r="R24" s="74">
        <f>Q24*$C$24</f>
        <v>125</v>
      </c>
      <c r="S24" s="6"/>
      <c r="T24" s="71"/>
      <c r="U24" s="72">
        <f>T24*$C$24</f>
        <v>0</v>
      </c>
      <c r="V24" s="6"/>
      <c r="W24" s="26"/>
      <c r="X24" s="26"/>
      <c r="Y24" s="6"/>
      <c r="Z24" s="26"/>
      <c r="AA24" s="26"/>
      <c r="AB24" s="6"/>
      <c r="AC24" s="26"/>
      <c r="AD24" s="26"/>
    </row>
    <row r="25" ht="15.75" customHeight="1">
      <c r="A25" s="78" t="s">
        <v>26</v>
      </c>
      <c r="B25" s="76"/>
      <c r="C25" s="77">
        <v>20.0</v>
      </c>
      <c r="D25" s="26"/>
      <c r="E25" s="71">
        <v>5.0</v>
      </c>
      <c r="F25" s="72">
        <f t="shared" si="1"/>
        <v>125</v>
      </c>
      <c r="G25" s="26"/>
      <c r="H25" s="71">
        <v>5.0</v>
      </c>
      <c r="I25" s="72">
        <f>H25*$C$25</f>
        <v>100</v>
      </c>
      <c r="K25" s="71">
        <v>5.0</v>
      </c>
      <c r="L25" s="72">
        <f>K25*$C$25</f>
        <v>100</v>
      </c>
      <c r="M25" s="72"/>
      <c r="N25" s="71">
        <v>5.0</v>
      </c>
      <c r="O25" s="72">
        <f>N25*$C$25</f>
        <v>100</v>
      </c>
      <c r="Q25" s="73">
        <v>5.0</v>
      </c>
      <c r="R25" s="74">
        <f>Q25*$C$25</f>
        <v>100</v>
      </c>
      <c r="S25" s="6"/>
      <c r="T25" s="71"/>
      <c r="U25" s="72">
        <f>T25*$C$25</f>
        <v>0</v>
      </c>
      <c r="V25" s="6"/>
      <c r="W25" s="26"/>
      <c r="X25" s="26"/>
      <c r="Y25" s="6"/>
      <c r="Z25" s="26"/>
      <c r="AA25" s="26"/>
      <c r="AB25" s="6"/>
      <c r="AC25" s="26"/>
      <c r="AD25" s="26"/>
    </row>
    <row r="26" ht="27.0" customHeight="1">
      <c r="A26" s="79" t="s">
        <v>27</v>
      </c>
      <c r="B26" s="76"/>
      <c r="C26" s="77">
        <v>25.0</v>
      </c>
      <c r="D26" s="26"/>
      <c r="E26" s="71">
        <v>5.0</v>
      </c>
      <c r="F26" s="72">
        <f t="shared" si="1"/>
        <v>125</v>
      </c>
      <c r="G26" s="26"/>
      <c r="H26" s="71">
        <v>3.0</v>
      </c>
      <c r="I26" s="72">
        <f>H26*$C$26</f>
        <v>75</v>
      </c>
      <c r="K26" s="71">
        <v>5.0</v>
      </c>
      <c r="L26" s="72">
        <f>K26*$C$26</f>
        <v>125</v>
      </c>
      <c r="M26" s="72"/>
      <c r="N26" s="71">
        <v>1.0</v>
      </c>
      <c r="O26" s="72">
        <f>N26*$C$26</f>
        <v>25</v>
      </c>
      <c r="Q26" s="73">
        <v>5.0</v>
      </c>
      <c r="R26" s="74">
        <f>Q26*$C$26</f>
        <v>125</v>
      </c>
      <c r="S26" s="6"/>
      <c r="T26" s="71"/>
      <c r="U26" s="72">
        <f>T26*$C$26</f>
        <v>0</v>
      </c>
      <c r="V26" s="6"/>
      <c r="W26" s="26"/>
      <c r="X26" s="26"/>
      <c r="Y26" s="6"/>
      <c r="Z26" s="26"/>
      <c r="AA26" s="26"/>
      <c r="AB26" s="6"/>
      <c r="AC26" s="26"/>
      <c r="AD26" s="26"/>
    </row>
    <row r="27" ht="15.75" customHeight="1">
      <c r="A27" s="80"/>
      <c r="B27" s="14"/>
      <c r="C27" s="81">
        <f>SUM(C23:C26)</f>
        <v>100</v>
      </c>
      <c r="D27" s="14"/>
      <c r="F27" s="82">
        <f>SUM(F23:F26)</f>
        <v>325</v>
      </c>
      <c r="G27" s="14"/>
      <c r="H27" s="83"/>
      <c r="I27" s="26">
        <f>SUM(I23:I26)</f>
        <v>400</v>
      </c>
      <c r="L27" s="26">
        <f>SUM(L23:L26)</f>
        <v>390</v>
      </c>
      <c r="M27" s="26"/>
      <c r="O27" s="26">
        <f>SUM(O23:O26)</f>
        <v>180</v>
      </c>
      <c r="Q27" s="84"/>
      <c r="R27" s="85">
        <f>SUM(R23:R26)</f>
        <v>470</v>
      </c>
      <c r="S27" s="6"/>
      <c r="U27" s="26">
        <f>SUM(U23:U26)</f>
        <v>0</v>
      </c>
      <c r="V27" s="6"/>
      <c r="W27" s="6"/>
      <c r="X27" s="26"/>
      <c r="Y27" s="6"/>
      <c r="Z27" s="6"/>
      <c r="AA27" s="26"/>
      <c r="AB27" s="6"/>
      <c r="AC27" s="6"/>
      <c r="AD27" s="26"/>
    </row>
    <row r="28" ht="15.75" customHeight="1">
      <c r="A28" s="80"/>
      <c r="B28" s="14"/>
      <c r="C28" s="81"/>
      <c r="D28" s="14"/>
      <c r="G28" s="14"/>
      <c r="H28" s="86" t="s">
        <v>28</v>
      </c>
      <c r="I28" s="87"/>
      <c r="L28" s="26"/>
      <c r="M28" s="26"/>
      <c r="N28" s="86"/>
      <c r="O28" s="87"/>
      <c r="Q28" s="88" t="s">
        <v>29</v>
      </c>
      <c r="S28" s="6"/>
      <c r="U28" s="26"/>
      <c r="V28" s="6"/>
      <c r="W28" s="6"/>
      <c r="X28" s="26"/>
      <c r="Y28" s="6"/>
      <c r="Z28" s="6"/>
      <c r="AA28" s="26"/>
      <c r="AB28" s="6"/>
      <c r="AC28" s="6"/>
      <c r="AD28" s="26"/>
    </row>
    <row r="29" ht="15.75" customHeight="1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ht="15.75" customHeight="1">
      <c r="A30" s="80"/>
      <c r="B30" s="14"/>
      <c r="C30" s="81"/>
      <c r="D30" s="14"/>
      <c r="E30" s="14"/>
      <c r="F30" s="26"/>
      <c r="G30" s="14"/>
      <c r="H30" s="14"/>
      <c r="I30" s="26"/>
      <c r="J30" s="14"/>
      <c r="K30" s="14"/>
      <c r="L30" s="26"/>
      <c r="M30" s="2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</row>
    <row r="31" ht="15.75" customHeight="1">
      <c r="A31" s="59" t="s">
        <v>30</v>
      </c>
      <c r="B31" s="89"/>
    </row>
    <row r="32" ht="15.75" customHeight="1">
      <c r="A32" s="90" t="s">
        <v>31</v>
      </c>
    </row>
    <row r="33" ht="15.75" customHeight="1">
      <c r="A33" s="91" t="s">
        <v>32</v>
      </c>
    </row>
    <row r="34" ht="15.75" customHeight="1">
      <c r="A34" s="92" t="s">
        <v>33</v>
      </c>
    </row>
    <row r="35" ht="15.75" customHeight="1">
      <c r="A35" s="92" t="s">
        <v>34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</sheetData>
  <mergeCells count="3">
    <mergeCell ref="H28:I28"/>
    <mergeCell ref="N28:O28"/>
    <mergeCell ref="Q28:R28"/>
  </mergeCells>
  <printOptions/>
  <pageMargins bottom="0.75" footer="0.0" header="0.0" left="0.7" right="0.7" top="0.75"/>
  <pageSetup paperSize="5" orientation="landscape"/>
  <drawing r:id="rId1"/>
</worksheet>
</file>